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360" yWindow="315" windowWidth="17520" windowHeight="11700"/>
  </bookViews>
  <sheets>
    <sheet name="Лист5" sheetId="6" r:id="rId1"/>
    <sheet name="Лист1" sheetId="1" r:id="rId2"/>
    <sheet name="Лист2" sheetId="2" r:id="rId3"/>
    <sheet name="Лист3" sheetId="3" r:id="rId4"/>
    <sheet name="Лист4" sheetId="5" r:id="rId5"/>
  </sheets>
  <calcPr calcId="145621"/>
</workbook>
</file>

<file path=xl/calcChain.xml><?xml version="1.0" encoding="utf-8"?>
<calcChain xmlns="http://schemas.openxmlformats.org/spreadsheetml/2006/main">
  <c r="E13" i="5" l="1"/>
  <c r="D13" i="5"/>
  <c r="B28" i="2" l="1"/>
  <c r="B27" i="2"/>
  <c r="B26" i="2"/>
  <c r="B29" i="2" l="1"/>
  <c r="I14" i="3"/>
  <c r="I13" i="3"/>
  <c r="I15" i="3"/>
  <c r="I12" i="3"/>
  <c r="I5" i="3"/>
  <c r="I6" i="3"/>
  <c r="I7" i="3"/>
  <c r="I8" i="3"/>
  <c r="D13" i="3"/>
  <c r="D14" i="3"/>
  <c r="D15" i="3"/>
  <c r="D12" i="3"/>
  <c r="D8" i="3"/>
  <c r="D7" i="3"/>
  <c r="D6" i="3"/>
  <c r="D5" i="3"/>
  <c r="D17" i="3" s="1"/>
  <c r="F17" i="3" s="1"/>
  <c r="E18" i="3" l="1"/>
  <c r="G18" i="3" s="1"/>
  <c r="D18" i="3"/>
  <c r="F18" i="3" s="1"/>
  <c r="E17" i="3"/>
  <c r="G17" i="3" s="1"/>
  <c r="J26" i="1"/>
  <c r="J21" i="1"/>
  <c r="J16" i="1"/>
  <c r="J11" i="1"/>
  <c r="J6" i="1"/>
  <c r="D19" i="3" l="1"/>
  <c r="H13" i="5" s="1"/>
  <c r="E17" i="5" s="1"/>
  <c r="J28" i="1"/>
</calcChain>
</file>

<file path=xl/sharedStrings.xml><?xml version="1.0" encoding="utf-8"?>
<sst xmlns="http://schemas.openxmlformats.org/spreadsheetml/2006/main" count="69" uniqueCount="56">
  <si>
    <t>Адресация в интернете</t>
  </si>
  <si>
    <t>Любой компьюер подключенный к интернету должен иметь</t>
  </si>
  <si>
    <t>URL-адес Web страницы http://www.mipkro.ru/index.html. Укажите доменное имя компьютера</t>
  </si>
  <si>
    <t>URL-адес Web страницы http://www.ftp.ru/index.html. Какая часть указывает на протокол, используемый для передачи ресурса?</t>
  </si>
  <si>
    <t>Домен - это</t>
  </si>
  <si>
    <t>доменное имя</t>
  </si>
  <si>
    <t>IP-адрес</t>
  </si>
  <si>
    <t>доменное имя и IP-адрес</t>
  </si>
  <si>
    <t>mipkro.ru</t>
  </si>
  <si>
    <t>http</t>
  </si>
  <si>
    <t>index.html</t>
  </si>
  <si>
    <t>ru</t>
  </si>
  <si>
    <t>www</t>
  </si>
  <si>
    <t>ftp</t>
  </si>
  <si>
    <t>html</t>
  </si>
  <si>
    <t>Единица измерения информации</t>
  </si>
  <si>
    <t>Часть адреса</t>
  </si>
  <si>
    <t xml:space="preserve">Название программы </t>
  </si>
  <si>
    <t>Название устройства</t>
  </si>
  <si>
    <t>2.19</t>
  </si>
  <si>
    <t>.50</t>
  </si>
  <si>
    <t>5.162</t>
  </si>
  <si>
    <t xml:space="preserve">Петя записал IP-адрес  сервера на листке бумаги и положил его в карман куртки. Петина мама случайно постирала куртку вместе с 
запиской. После стирки Петя обнаружил в кармане четыре обрывка с фрагментами IP-адреса. 
Восстановите IP-адрес. (Проставьте в нужном порядке цифры1,2,3,4)
</t>
  </si>
  <si>
    <t xml:space="preserve">путь к серверу </t>
  </si>
  <si>
    <t>://</t>
  </si>
  <si>
    <t>протокол</t>
  </si>
  <si>
    <t>имя сервера</t>
  </si>
  <si>
    <t>/</t>
  </si>
  <si>
    <t>Восстановите  URL-адрес (Проставьте в нужном порядке цифры 1,2,3,4)</t>
  </si>
  <si>
    <t>ftp.net</t>
  </si>
  <si>
    <t>txt.org</t>
  </si>
  <si>
    <t>Доступ к файлу ftp.net, находящемуся на сервере txt.org,  осуществляется по протоколу http. Запишите URL-адрес. (Проставьте в нужном порядке цифры 1,2,3,4)</t>
  </si>
  <si>
    <t>в образовательных учреждениях</t>
  </si>
  <si>
    <t>pol</t>
  </si>
  <si>
    <t>gov</t>
  </si>
  <si>
    <t>pow</t>
  </si>
  <si>
    <t>edu</t>
  </si>
  <si>
    <t>для правительственных организаций</t>
  </si>
  <si>
    <t>для России</t>
  </si>
  <si>
    <t>для Беларуссии</t>
  </si>
  <si>
    <t>ua</t>
  </si>
  <si>
    <t>by</t>
  </si>
  <si>
    <t>uk</t>
  </si>
  <si>
    <t>2431</t>
  </si>
  <si>
    <t>52134</t>
  </si>
  <si>
    <t>54321</t>
  </si>
  <si>
    <t xml:space="preserve">DNS-адрес сотоит из </t>
  </si>
  <si>
    <t>буквенных сокращений, разделенных точками</t>
  </si>
  <si>
    <t>чисел, разделенных точками</t>
  </si>
  <si>
    <t>буквенных сокращений, разделенных /</t>
  </si>
  <si>
    <t>такого адреса не бывает</t>
  </si>
  <si>
    <t>Какой доммен верхнего уровня используется (удали лишнее)</t>
  </si>
  <si>
    <t>Фамилия</t>
  </si>
  <si>
    <t>Имя</t>
  </si>
  <si>
    <t>Класс</t>
  </si>
  <si>
    <t>твоя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</si>
</sst>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2"/>
      <color theme="5" tint="-0.2499465926084170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22"/>
      <color theme="5" tint="-0.249977111117893"/>
      <name val="Calibri"/>
      <family val="2"/>
      <charset val="204"/>
      <scheme val="minor"/>
    </font>
    <font>
      <i/>
      <sz val="20"/>
      <color rgb="FFFF0000"/>
      <name val="Calibri"/>
      <family val="2"/>
      <charset val="204"/>
      <scheme val="minor"/>
    </font>
    <font>
      <b/>
      <sz val="20"/>
      <color theme="5" tint="-0.249977111117893"/>
      <name val="Calibri"/>
      <family val="2"/>
      <charset val="204"/>
      <scheme val="minor"/>
    </font>
    <font>
      <i/>
      <sz val="16"/>
      <color theme="5" tint="-0.49998474074526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sz val="2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249977111117893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/>
      <top/>
      <bottom style="thin">
        <color theme="5" tint="-0.249977111117893"/>
      </bottom>
      <diagonal/>
    </border>
    <border>
      <left style="thin">
        <color indexed="64"/>
      </left>
      <right/>
      <top style="thin">
        <color theme="5" tint="-0.249977111117893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/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9">
    <xf numFmtId="0" fontId="0" fillId="0" borderId="0" xfId="0"/>
    <xf numFmtId="0" fontId="2" fillId="2" borderId="0" xfId="1"/>
    <xf numFmtId="0" fontId="4" fillId="2" borderId="0" xfId="1" applyFont="1"/>
    <xf numFmtId="0" fontId="6" fillId="2" borderId="0" xfId="1" applyFont="1"/>
    <xf numFmtId="0" fontId="7" fillId="2" borderId="0" xfId="1" applyFont="1"/>
    <xf numFmtId="0" fontId="2" fillId="2" borderId="2" xfId="1" applyBorder="1"/>
    <xf numFmtId="0" fontId="2" fillId="2" borderId="7" xfId="1" applyBorder="1"/>
    <xf numFmtId="0" fontId="2" fillId="2" borderId="0" xfId="1" applyBorder="1"/>
    <xf numFmtId="0" fontId="3" fillId="2" borderId="0" xfId="1" applyFont="1"/>
    <xf numFmtId="0" fontId="2" fillId="2" borderId="0" xfId="1" applyBorder="1" applyAlignment="1">
      <alignment horizontal="left" wrapText="1"/>
    </xf>
    <xf numFmtId="0" fontId="2" fillId="2" borderId="0" xfId="1" applyBorder="1" applyAlignment="1">
      <alignment horizontal="center"/>
    </xf>
    <xf numFmtId="49" fontId="1" fillId="2" borderId="6" xfId="1" applyNumberFormat="1" applyFont="1" applyBorder="1" applyAlignment="1">
      <alignment horizontal="center" vertical="center"/>
    </xf>
    <xf numFmtId="0" fontId="1" fillId="2" borderId="0" xfId="1" applyFont="1" applyAlignment="1">
      <alignment horizontal="center" vertical="center"/>
    </xf>
    <xf numFmtId="0" fontId="1" fillId="2" borderId="6" xfId="1" applyFont="1" applyBorder="1" applyAlignment="1">
      <alignment horizontal="center" vertical="center"/>
    </xf>
    <xf numFmtId="0" fontId="3" fillId="2" borderId="0" xfId="1" applyFont="1" applyAlignment="1">
      <alignment horizontal="center"/>
    </xf>
    <xf numFmtId="0" fontId="1" fillId="2" borderId="6" xfId="1" applyFont="1" applyBorder="1" applyAlignment="1">
      <alignment horizontal="center"/>
    </xf>
    <xf numFmtId="0" fontId="1" fillId="2" borderId="6" xfId="1" applyFont="1" applyBorder="1"/>
    <xf numFmtId="0" fontId="3" fillId="2" borderId="0" xfId="1" applyFont="1" applyAlignment="1">
      <alignment horizontal="center" vertical="center"/>
    </xf>
    <xf numFmtId="0" fontId="1" fillId="2" borderId="0" xfId="1" applyFont="1"/>
    <xf numFmtId="0" fontId="8" fillId="2" borderId="0" xfId="1" applyFont="1"/>
    <xf numFmtId="0" fontId="3" fillId="0" borderId="6" xfId="0" applyFont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49" fontId="2" fillId="2" borderId="0" xfId="1" applyNumberFormat="1"/>
    <xf numFmtId="0" fontId="2" fillId="2" borderId="0" xfId="1" applyNumberFormat="1"/>
    <xf numFmtId="49" fontId="2" fillId="2" borderId="0" xfId="1" applyNumberFormat="1" applyBorder="1"/>
    <xf numFmtId="0" fontId="0" fillId="2" borderId="0" xfId="1" applyNumberFormat="1" applyFont="1"/>
    <xf numFmtId="49" fontId="0" fillId="2" borderId="0" xfId="1" applyNumberFormat="1" applyFont="1"/>
    <xf numFmtId="0" fontId="9" fillId="2" borderId="0" xfId="1" applyFont="1" applyAlignment="1">
      <alignment horizontal="center"/>
    </xf>
    <xf numFmtId="0" fontId="3" fillId="2" borderId="6" xfId="1" applyFont="1" applyBorder="1" applyAlignment="1" applyProtection="1">
      <alignment horizontal="center"/>
      <protection locked="0"/>
    </xf>
    <xf numFmtId="0" fontId="0" fillId="2" borderId="0" xfId="1" applyFont="1" applyProtection="1">
      <protection locked="0"/>
    </xf>
    <xf numFmtId="0" fontId="2" fillId="2" borderId="0" xfId="1" applyProtection="1">
      <protection locked="0"/>
    </xf>
    <xf numFmtId="0" fontId="5" fillId="2" borderId="0" xfId="1" applyFont="1" applyBorder="1" applyAlignment="1">
      <alignment horizontal="center" vertical="center"/>
    </xf>
    <xf numFmtId="0" fontId="0" fillId="2" borderId="0" xfId="1" applyFont="1"/>
    <xf numFmtId="0" fontId="10" fillId="2" borderId="0" xfId="1" applyFont="1"/>
    <xf numFmtId="0" fontId="11" fillId="0" borderId="1" xfId="0" applyFont="1" applyBorder="1" applyProtection="1">
      <protection locked="0"/>
    </xf>
    <xf numFmtId="0" fontId="12" fillId="2" borderId="0" xfId="1" applyFont="1" applyAlignment="1">
      <alignment horizontal="center"/>
    </xf>
    <xf numFmtId="0" fontId="2" fillId="2" borderId="18" xfId="1" applyBorder="1"/>
    <xf numFmtId="0" fontId="12" fillId="2" borderId="19" xfId="1" applyFont="1" applyBorder="1"/>
    <xf numFmtId="0" fontId="13" fillId="2" borderId="20" xfId="1" applyFont="1" applyBorder="1" applyAlignment="1">
      <alignment horizontal="center"/>
    </xf>
    <xf numFmtId="0" fontId="3" fillId="2" borderId="8" xfId="1" applyFont="1" applyBorder="1" applyAlignment="1">
      <alignment vertical="top" wrapText="1"/>
    </xf>
    <xf numFmtId="0" fontId="3" fillId="2" borderId="4" xfId="1" applyFont="1" applyBorder="1" applyAlignment="1">
      <alignment vertical="top" wrapText="1"/>
    </xf>
    <xf numFmtId="0" fontId="3" fillId="2" borderId="5" xfId="1" applyFont="1" applyBorder="1" applyAlignment="1">
      <alignment vertical="top" wrapText="1"/>
    </xf>
    <xf numFmtId="0" fontId="3" fillId="2" borderId="11" xfId="1" applyFont="1" applyBorder="1" applyAlignment="1">
      <alignment wrapText="1"/>
    </xf>
    <xf numFmtId="0" fontId="3" fillId="2" borderId="2" xfId="1" applyFont="1" applyBorder="1" applyAlignment="1">
      <alignment wrapText="1"/>
    </xf>
    <xf numFmtId="0" fontId="3" fillId="2" borderId="10" xfId="1" applyFont="1" applyBorder="1" applyAlignment="1">
      <alignment wrapText="1"/>
    </xf>
    <xf numFmtId="0" fontId="3" fillId="2" borderId="8" xfId="1" applyFont="1" applyBorder="1" applyAlignment="1">
      <alignment vertical="top"/>
    </xf>
    <xf numFmtId="0" fontId="3" fillId="2" borderId="4" xfId="1" applyFont="1" applyBorder="1" applyAlignment="1">
      <alignment vertical="top"/>
    </xf>
    <xf numFmtId="0" fontId="3" fillId="2" borderId="5" xfId="1" applyFont="1" applyBorder="1" applyAlignment="1">
      <alignment vertical="top"/>
    </xf>
    <xf numFmtId="0" fontId="3" fillId="2" borderId="8" xfId="1" applyFont="1" applyBorder="1" applyAlignment="1">
      <alignment wrapText="1"/>
    </xf>
    <xf numFmtId="0" fontId="3" fillId="2" borderId="4" xfId="1" applyFont="1" applyBorder="1" applyAlignment="1">
      <alignment wrapText="1"/>
    </xf>
    <xf numFmtId="0" fontId="3" fillId="2" borderId="5" xfId="1" applyFont="1" applyBorder="1" applyAlignment="1">
      <alignment wrapText="1"/>
    </xf>
    <xf numFmtId="0" fontId="3" fillId="2" borderId="12" xfId="1" applyFont="1" applyBorder="1" applyAlignment="1">
      <alignment wrapText="1"/>
    </xf>
    <xf numFmtId="0" fontId="3" fillId="2" borderId="9" xfId="1" applyFont="1" applyBorder="1" applyAlignment="1">
      <alignment wrapText="1"/>
    </xf>
    <xf numFmtId="0" fontId="3" fillId="2" borderId="13" xfId="1" applyFont="1" applyBorder="1" applyAlignment="1">
      <alignment wrapText="1"/>
    </xf>
    <xf numFmtId="0" fontId="3" fillId="2" borderId="11" xfId="1" applyFont="1" applyBorder="1" applyAlignment="1">
      <alignment horizontal="left" wrapText="1"/>
    </xf>
    <xf numFmtId="0" fontId="3" fillId="2" borderId="12" xfId="1" applyFont="1" applyBorder="1" applyAlignment="1">
      <alignment horizontal="left" wrapText="1"/>
    </xf>
    <xf numFmtId="0" fontId="3" fillId="2" borderId="2" xfId="1" applyFont="1" applyBorder="1" applyAlignment="1">
      <alignment horizontal="left" wrapText="1"/>
    </xf>
    <xf numFmtId="0" fontId="3" fillId="2" borderId="9" xfId="1" applyFont="1" applyBorder="1" applyAlignment="1">
      <alignment horizontal="left" wrapText="1"/>
    </xf>
    <xf numFmtId="0" fontId="3" fillId="2" borderId="10" xfId="1" applyFont="1" applyBorder="1" applyAlignment="1">
      <alignment horizontal="left" wrapText="1"/>
    </xf>
    <xf numFmtId="0" fontId="3" fillId="2" borderId="13" xfId="1" applyFont="1" applyBorder="1" applyAlignment="1">
      <alignment horizontal="left" wrapText="1"/>
    </xf>
    <xf numFmtId="0" fontId="3" fillId="2" borderId="11" xfId="1" applyFont="1" applyBorder="1" applyAlignment="1">
      <alignment horizontal="center" vertical="center" wrapText="1"/>
    </xf>
    <xf numFmtId="0" fontId="3" fillId="2" borderId="1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10" xfId="1" applyFont="1" applyBorder="1" applyAlignment="1">
      <alignment horizontal="center" vertical="center" wrapText="1"/>
    </xf>
    <xf numFmtId="0" fontId="3" fillId="2" borderId="13" xfId="1" applyFont="1" applyBorder="1" applyAlignment="1">
      <alignment horizontal="center" vertical="center" wrapText="1"/>
    </xf>
    <xf numFmtId="0" fontId="1" fillId="2" borderId="3" xfId="1" applyFont="1" applyBorder="1" applyAlignment="1">
      <alignment horizontal="center"/>
    </xf>
    <xf numFmtId="0" fontId="1" fillId="2" borderId="14" xfId="1" applyFont="1" applyBorder="1" applyAlignment="1">
      <alignment horizontal="center"/>
    </xf>
    <xf numFmtId="0" fontId="1" fillId="2" borderId="15" xfId="1" applyFont="1" applyBorder="1" applyAlignment="1">
      <alignment horizontal="center"/>
    </xf>
    <xf numFmtId="0" fontId="3" fillId="2" borderId="3" xfId="1" applyFont="1" applyBorder="1" applyAlignment="1" applyProtection="1">
      <alignment horizontal="center"/>
      <protection locked="0"/>
    </xf>
    <xf numFmtId="0" fontId="3" fillId="2" borderId="14" xfId="1" applyFont="1" applyBorder="1" applyAlignment="1" applyProtection="1">
      <alignment horizontal="center"/>
      <protection locked="0"/>
    </xf>
    <xf numFmtId="0" fontId="3" fillId="2" borderId="15" xfId="1" applyFont="1" applyBorder="1" applyAlignment="1" applyProtection="1">
      <alignment horizontal="center"/>
      <protection locked="0"/>
    </xf>
    <xf numFmtId="0" fontId="3" fillId="2" borderId="17" xfId="1" applyFont="1" applyBorder="1" applyAlignment="1">
      <alignment wrapText="1"/>
    </xf>
    <xf numFmtId="0" fontId="3" fillId="2" borderId="16" xfId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2" borderId="8" xfId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40% - Акцент4" xfId="1" builtinId="43"/>
    <cellStyle name="Обычный" xfId="0" builtinId="0"/>
  </cellStyles>
  <dxfs count="4">
    <dxf>
      <fill>
        <gradientFill type="path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rgb="FFFF0000"/>
        </patternFill>
      </fill>
    </dxf>
    <dxf>
      <fill>
        <gradientFill type="path">
          <stop position="0">
            <color theme="0"/>
          </stop>
          <stop position="1">
            <color theme="5" tint="-0.25098422193060094"/>
          </stop>
        </gradientFill>
      </fill>
    </dxf>
    <dxf>
      <fill>
        <gradientFill type="path">
          <stop position="0">
            <color theme="0"/>
          </stop>
          <stop position="1">
            <color theme="5" tint="-0.2509842219306009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5" fmlaLink="$I$6" fmlaRange="$H$4:$H$7" noThreeD="1" sel="4" val="0"/>
</file>

<file path=xl/ctrlProps/ctrlProp2.xml><?xml version="1.0" encoding="utf-8"?>
<formControlPr xmlns="http://schemas.microsoft.com/office/spreadsheetml/2009/9/main" objectType="Drop" dropStyle="combo" dx="15" fmlaLink="$I$11" fmlaRange="$H$8:$H$12" noThreeD="1" sel="5" val="0"/>
</file>

<file path=xl/ctrlProps/ctrlProp3.xml><?xml version="1.0" encoding="utf-8"?>
<formControlPr xmlns="http://schemas.microsoft.com/office/spreadsheetml/2009/9/main" objectType="Drop" dropStyle="combo" dx="15" fmlaLink="$I$16" fmlaRange="$H$13:$H$17" noThreeD="1" sel="5" val="0"/>
</file>

<file path=xl/ctrlProps/ctrlProp4.xml><?xml version="1.0" encoding="utf-8"?>
<formControlPr xmlns="http://schemas.microsoft.com/office/spreadsheetml/2009/9/main" objectType="Drop" dropStyle="combo" dx="15" fmlaLink="$I$21" fmlaRange="$H$18:$H$22" noThreeD="1" sel="5" val="0"/>
</file>

<file path=xl/ctrlProps/ctrlProp5.xml><?xml version="1.0" encoding="utf-8"?>
<formControlPr xmlns="http://schemas.microsoft.com/office/spreadsheetml/2009/9/main" objectType="Drop" dropStyle="combo" dx="15" fmlaLink="$I$26" fmlaRange="$H$23:$H$27" noThreeD="1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1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3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4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5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21</xdr:row>
      <xdr:rowOff>9525</xdr:rowOff>
    </xdr:from>
    <xdr:to>
      <xdr:col>10</xdr:col>
      <xdr:colOff>523875</xdr:colOff>
      <xdr:row>24</xdr:row>
      <xdr:rowOff>85725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6743700" y="4238625"/>
          <a:ext cx="1581150" cy="64770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далее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4</xdr:row>
          <xdr:rowOff>171450</xdr:rowOff>
        </xdr:from>
        <xdr:to>
          <xdr:col>5</xdr:col>
          <xdr:colOff>1228725</xdr:colOff>
          <xdr:row>6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6</xdr:col>
          <xdr:colOff>9525</xdr:colOff>
          <xdr:row>9</xdr:row>
          <xdr:rowOff>180975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171450</xdr:rowOff>
        </xdr:from>
        <xdr:to>
          <xdr:col>6</xdr:col>
          <xdr:colOff>0</xdr:colOff>
          <xdr:row>14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171450</xdr:rowOff>
        </xdr:from>
        <xdr:to>
          <xdr:col>6</xdr:col>
          <xdr:colOff>9525</xdr:colOff>
          <xdr:row>20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23</xdr:row>
          <xdr:rowOff>0</xdr:rowOff>
        </xdr:from>
        <xdr:to>
          <xdr:col>6</xdr:col>
          <xdr:colOff>0</xdr:colOff>
          <xdr:row>24</xdr:row>
          <xdr:rowOff>19050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11</xdr:col>
      <xdr:colOff>304800</xdr:colOff>
      <xdr:row>28</xdr:row>
      <xdr:rowOff>57150</xdr:rowOff>
    </xdr:from>
    <xdr:to>
      <xdr:col>13</xdr:col>
      <xdr:colOff>447675</xdr:colOff>
      <xdr:row>30</xdr:row>
      <xdr:rowOff>47625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7486650" y="5667375"/>
          <a:ext cx="1362075" cy="542925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457199</xdr:colOff>
      <xdr:row>29</xdr:row>
      <xdr:rowOff>161925</xdr:rowOff>
    </xdr:from>
    <xdr:to>
      <xdr:col>12</xdr:col>
      <xdr:colOff>819149</xdr:colOff>
      <xdr:row>31</xdr:row>
      <xdr:rowOff>171450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7534274" y="5591175"/>
          <a:ext cx="1438275" cy="533400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19</xdr:row>
      <xdr:rowOff>180975</xdr:rowOff>
    </xdr:from>
    <xdr:to>
      <xdr:col>12</xdr:col>
      <xdr:colOff>552450</xdr:colOff>
      <xdr:row>22</xdr:row>
      <xdr:rowOff>0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7134225" y="3848100"/>
          <a:ext cx="1438275" cy="533400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13</xdr:row>
      <xdr:rowOff>66675</xdr:rowOff>
    </xdr:from>
    <xdr:to>
      <xdr:col>11</xdr:col>
      <xdr:colOff>257175</xdr:colOff>
      <xdr:row>16</xdr:row>
      <xdr:rowOff>180975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 rot="10800000">
          <a:off x="6819900" y="2647950"/>
          <a:ext cx="895350" cy="685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2:G14"/>
  <sheetViews>
    <sheetView tabSelected="1" workbookViewId="0"/>
  </sheetViews>
  <sheetFormatPr defaultRowHeight="15" x14ac:dyDescent="0.25"/>
  <cols>
    <col min="1" max="5" width="9.140625" style="1"/>
    <col min="6" max="6" width="13.5703125" style="1" customWidth="1"/>
    <col min="7" max="7" width="30.28515625" style="1" customWidth="1"/>
    <col min="8" max="16384" width="9.140625" style="1"/>
  </cols>
  <sheetData>
    <row r="12" spans="6:7" ht="21" x14ac:dyDescent="0.35">
      <c r="F12" s="34" t="s">
        <v>52</v>
      </c>
      <c r="G12" s="35"/>
    </row>
    <row r="13" spans="6:7" ht="21" x14ac:dyDescent="0.35">
      <c r="F13" s="34" t="s">
        <v>53</v>
      </c>
      <c r="G13" s="35"/>
    </row>
    <row r="14" spans="6:7" ht="21" x14ac:dyDescent="0.35">
      <c r="F14" s="34" t="s">
        <v>54</v>
      </c>
      <c r="G14" s="35"/>
    </row>
  </sheetData>
  <sheetProtection password="CF7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opLeftCell="A13" zoomScaleNormal="100" workbookViewId="0"/>
  </sheetViews>
  <sheetFormatPr defaultRowHeight="15" x14ac:dyDescent="0.25"/>
  <cols>
    <col min="1" max="1" width="9.140625" style="1"/>
    <col min="2" max="2" width="34.28515625" style="1" customWidth="1"/>
    <col min="3" max="3" width="9.140625" style="1"/>
    <col min="4" max="5" width="9.140625" style="1" customWidth="1"/>
    <col min="6" max="6" width="18.5703125" style="1" customWidth="1"/>
    <col min="7" max="7" width="7.28515625" style="1" customWidth="1"/>
    <col min="8" max="8" width="53.5703125" style="1" hidden="1" customWidth="1"/>
    <col min="9" max="10" width="9.140625" style="1" hidden="1" customWidth="1"/>
    <col min="11" max="16384" width="9.140625" style="1"/>
  </cols>
  <sheetData>
    <row r="1" spans="1:10" ht="23.25" x14ac:dyDescent="0.35">
      <c r="A1" s="2"/>
    </row>
    <row r="3" spans="1:10" ht="28.5" x14ac:dyDescent="0.45">
      <c r="C3" s="4" t="s">
        <v>0</v>
      </c>
    </row>
    <row r="4" spans="1:10" x14ac:dyDescent="0.25">
      <c r="A4" s="8">
        <v>1</v>
      </c>
      <c r="B4" s="43" t="s">
        <v>1</v>
      </c>
      <c r="C4" s="5"/>
      <c r="H4" s="30" t="s">
        <v>5</v>
      </c>
      <c r="I4" s="31"/>
    </row>
    <row r="5" spans="1:10" x14ac:dyDescent="0.25">
      <c r="B5" s="44"/>
      <c r="C5" s="5"/>
      <c r="H5" s="31" t="s">
        <v>6</v>
      </c>
      <c r="I5" s="31"/>
    </row>
    <row r="6" spans="1:10" x14ac:dyDescent="0.25">
      <c r="B6" s="45"/>
      <c r="C6" s="5"/>
      <c r="H6" s="31" t="s">
        <v>7</v>
      </c>
      <c r="I6" s="31">
        <v>4</v>
      </c>
      <c r="J6" s="1">
        <f>IF(I6=2,1,0)</f>
        <v>0</v>
      </c>
    </row>
    <row r="7" spans="1:10" x14ac:dyDescent="0.25">
      <c r="B7" s="6"/>
      <c r="H7" s="31"/>
      <c r="I7" s="31"/>
    </row>
    <row r="8" spans="1:10" x14ac:dyDescent="0.25">
      <c r="A8" s="8">
        <v>2</v>
      </c>
      <c r="B8" s="46" t="s">
        <v>46</v>
      </c>
      <c r="H8" s="30" t="s">
        <v>50</v>
      </c>
      <c r="I8" s="31"/>
    </row>
    <row r="9" spans="1:10" x14ac:dyDescent="0.25">
      <c r="B9" s="47"/>
      <c r="H9" s="30" t="s">
        <v>48</v>
      </c>
      <c r="I9" s="31"/>
    </row>
    <row r="10" spans="1:10" x14ac:dyDescent="0.25">
      <c r="B10" s="48"/>
      <c r="H10" s="30" t="s">
        <v>47</v>
      </c>
      <c r="I10" s="31"/>
    </row>
    <row r="11" spans="1:10" x14ac:dyDescent="0.25">
      <c r="H11" s="30" t="s">
        <v>49</v>
      </c>
      <c r="I11" s="31">
        <v>5</v>
      </c>
      <c r="J11" s="1">
        <f>IF(I11=3,1,0)</f>
        <v>0</v>
      </c>
    </row>
    <row r="12" spans="1:10" x14ac:dyDescent="0.25">
      <c r="A12" s="8">
        <v>3</v>
      </c>
      <c r="B12" s="43" t="s">
        <v>2</v>
      </c>
      <c r="C12" s="5"/>
      <c r="H12" s="31"/>
      <c r="I12" s="31"/>
    </row>
    <row r="13" spans="1:10" x14ac:dyDescent="0.25">
      <c r="B13" s="44"/>
      <c r="C13" s="5"/>
      <c r="H13" s="31" t="s">
        <v>8</v>
      </c>
      <c r="I13" s="31"/>
    </row>
    <row r="14" spans="1:10" x14ac:dyDescent="0.25">
      <c r="B14" s="45"/>
      <c r="C14" s="5"/>
      <c r="H14" s="31" t="s">
        <v>9</v>
      </c>
      <c r="I14" s="31"/>
    </row>
    <row r="15" spans="1:10" x14ac:dyDescent="0.25">
      <c r="B15" s="6"/>
      <c r="H15" s="31" t="s">
        <v>10</v>
      </c>
      <c r="I15" s="31"/>
    </row>
    <row r="16" spans="1:10" x14ac:dyDescent="0.25">
      <c r="A16" s="8">
        <v>4</v>
      </c>
      <c r="B16" s="49" t="s">
        <v>3</v>
      </c>
      <c r="H16" s="31" t="s">
        <v>11</v>
      </c>
      <c r="I16" s="31">
        <v>5</v>
      </c>
      <c r="J16" s="1">
        <f>IF(I16=1,1,0)</f>
        <v>0</v>
      </c>
    </row>
    <row r="17" spans="1:10" x14ac:dyDescent="0.25">
      <c r="B17" s="50"/>
      <c r="H17" s="31"/>
      <c r="I17" s="31"/>
    </row>
    <row r="18" spans="1:10" x14ac:dyDescent="0.25">
      <c r="B18" s="50"/>
      <c r="H18" s="31" t="s">
        <v>12</v>
      </c>
      <c r="I18" s="31"/>
    </row>
    <row r="19" spans="1:10" x14ac:dyDescent="0.25">
      <c r="A19" s="7"/>
      <c r="B19" s="50"/>
      <c r="H19" s="31" t="s">
        <v>13</v>
      </c>
      <c r="I19" s="31"/>
    </row>
    <row r="20" spans="1:10" x14ac:dyDescent="0.25">
      <c r="B20" s="51"/>
      <c r="H20" s="31" t="s">
        <v>9</v>
      </c>
      <c r="I20" s="31"/>
    </row>
    <row r="21" spans="1:10" x14ac:dyDescent="0.25">
      <c r="H21" s="31" t="s">
        <v>14</v>
      </c>
      <c r="I21" s="31">
        <v>5</v>
      </c>
      <c r="J21" s="1">
        <f>IF(I21=3,1,0)</f>
        <v>0</v>
      </c>
    </row>
    <row r="22" spans="1:10" x14ac:dyDescent="0.25">
      <c r="A22" s="8">
        <v>5</v>
      </c>
      <c r="B22" s="40" t="s">
        <v>4</v>
      </c>
      <c r="H22" s="31"/>
      <c r="I22" s="31"/>
    </row>
    <row r="23" spans="1:10" x14ac:dyDescent="0.25">
      <c r="B23" s="41"/>
      <c r="H23" s="31" t="s">
        <v>15</v>
      </c>
      <c r="I23" s="31"/>
    </row>
    <row r="24" spans="1:10" x14ac:dyDescent="0.25">
      <c r="B24" s="42"/>
      <c r="H24" s="31" t="s">
        <v>16</v>
      </c>
      <c r="I24" s="31"/>
    </row>
    <row r="25" spans="1:10" x14ac:dyDescent="0.25">
      <c r="B25" s="6"/>
      <c r="H25" s="31" t="s">
        <v>17</v>
      </c>
      <c r="I25" s="31"/>
    </row>
    <row r="26" spans="1:10" x14ac:dyDescent="0.25">
      <c r="H26" s="31" t="s">
        <v>18</v>
      </c>
      <c r="I26" s="31">
        <v>5</v>
      </c>
      <c r="J26" s="1">
        <f>IF(I26=2,1,0)</f>
        <v>0</v>
      </c>
    </row>
    <row r="28" spans="1:10" x14ac:dyDescent="0.25">
      <c r="J28" s="1">
        <f>SUM(J6:J26)</f>
        <v>0</v>
      </c>
    </row>
    <row r="29" spans="1:10" ht="28.5" customHeight="1" x14ac:dyDescent="0.35">
      <c r="D29" s="3"/>
      <c r="F29" s="32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5">
    <mergeCell ref="B22:B24"/>
    <mergeCell ref="B4:B6"/>
    <mergeCell ref="B8:B10"/>
    <mergeCell ref="B12:B14"/>
    <mergeCell ref="B16:B20"/>
  </mergeCells>
  <conditionalFormatting sqref="F29">
    <cfRule type="iconSet" priority="1">
      <iconSet iconSet="3Symbols2">
        <cfvo type="percent" val="0"/>
        <cfvo type="num" val="3"/>
        <cfvo type="num" val="4"/>
      </iconSet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2</xdr:col>
                    <xdr:colOff>600075</xdr:colOff>
                    <xdr:row>4</xdr:row>
                    <xdr:rowOff>171450</xdr:rowOff>
                  </from>
                  <to>
                    <xdr:col>5</xdr:col>
                    <xdr:colOff>1228725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6</xdr:col>
                    <xdr:colOff>9525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locked="0" defaultSize="0" autoLine="0" autoPict="0">
                <anchor moveWithCells="1">
                  <from>
                    <xdr:col>3</xdr:col>
                    <xdr:colOff>0</xdr:colOff>
                    <xdr:row>12</xdr:row>
                    <xdr:rowOff>171450</xdr:rowOff>
                  </from>
                  <to>
                    <xdr:col>6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locked="0" defaultSize="0" autoLine="0" autoPict="0">
                <anchor moveWithCells="1">
                  <from>
                    <xdr:col>3</xdr:col>
                    <xdr:colOff>0</xdr:colOff>
                    <xdr:row>18</xdr:row>
                    <xdr:rowOff>171450</xdr:rowOff>
                  </from>
                  <to>
                    <xdr:col>6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locked="0" defaultSize="0" autoLine="0" autoPict="0">
                <anchor moveWithCells="1">
                  <from>
                    <xdr:col>2</xdr:col>
                    <xdr:colOff>590550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topLeftCell="A10" workbookViewId="0"/>
  </sheetViews>
  <sheetFormatPr defaultRowHeight="15" x14ac:dyDescent="0.25"/>
  <cols>
    <col min="1" max="1" width="9.140625" style="1"/>
    <col min="2" max="2" width="38.7109375" style="1" customWidth="1"/>
    <col min="3" max="4" width="9.140625" style="1"/>
    <col min="5" max="5" width="10.42578125" style="1" customWidth="1"/>
    <col min="6" max="6" width="3.42578125" style="1" customWidth="1"/>
    <col min="7" max="7" width="9.140625" style="1"/>
    <col min="8" max="8" width="3.7109375" style="1" customWidth="1"/>
    <col min="9" max="9" width="9.140625" style="1"/>
    <col min="10" max="10" width="4.140625" style="1" customWidth="1"/>
    <col min="11" max="11" width="12" style="1" customWidth="1"/>
    <col min="12" max="12" width="4.140625" style="1" customWidth="1"/>
    <col min="13" max="13" width="15.42578125" style="1" customWidth="1"/>
    <col min="14" max="14" width="3.28515625" style="1" customWidth="1"/>
    <col min="15" max="15" width="8.5703125" style="1" customWidth="1"/>
    <col min="16" max="16" width="5" style="1" customWidth="1"/>
    <col min="17" max="17" width="0" style="1" hidden="1" customWidth="1"/>
    <col min="18" max="16384" width="9.140625" style="1"/>
  </cols>
  <sheetData>
    <row r="2" spans="1:17" ht="48.75" customHeight="1" x14ac:dyDescent="0.25">
      <c r="A2" s="17">
        <v>1</v>
      </c>
      <c r="B2" s="55" t="s">
        <v>22</v>
      </c>
      <c r="C2" s="56"/>
    </row>
    <row r="3" spans="1:17" ht="23.25" customHeight="1" x14ac:dyDescent="0.25">
      <c r="B3" s="57"/>
      <c r="C3" s="58"/>
      <c r="E3" s="11" t="s">
        <v>19</v>
      </c>
      <c r="F3" s="12"/>
      <c r="G3" s="13" t="s">
        <v>20</v>
      </c>
      <c r="H3" s="12"/>
      <c r="I3" s="13" t="s">
        <v>21</v>
      </c>
      <c r="J3" s="12"/>
      <c r="K3" s="13">
        <v>21</v>
      </c>
    </row>
    <row r="4" spans="1:17" x14ac:dyDescent="0.25">
      <c r="B4" s="57"/>
      <c r="C4" s="58"/>
    </row>
    <row r="5" spans="1:17" x14ac:dyDescent="0.25">
      <c r="B5" s="57"/>
      <c r="C5" s="58"/>
      <c r="E5" s="29"/>
      <c r="F5" s="14"/>
      <c r="G5" s="29"/>
      <c r="H5" s="14"/>
      <c r="I5" s="29"/>
      <c r="J5" s="14"/>
      <c r="K5" s="29"/>
      <c r="Q5" s="23"/>
    </row>
    <row r="6" spans="1:17" x14ac:dyDescent="0.25">
      <c r="B6" s="57"/>
      <c r="C6" s="58"/>
      <c r="Q6" s="27" t="s">
        <v>43</v>
      </c>
    </row>
    <row r="7" spans="1:17" x14ac:dyDescent="0.25">
      <c r="B7" s="57"/>
      <c r="C7" s="58"/>
      <c r="E7" s="26"/>
      <c r="G7" s="23"/>
    </row>
    <row r="8" spans="1:17" x14ac:dyDescent="0.25">
      <c r="B8" s="59"/>
      <c r="C8" s="60"/>
      <c r="G8" s="27"/>
    </row>
    <row r="9" spans="1:17" x14ac:dyDescent="0.25">
      <c r="B9" s="9"/>
      <c r="C9" s="9"/>
    </row>
    <row r="12" spans="1:17" ht="21.75" customHeight="1" x14ac:dyDescent="0.3">
      <c r="A12" s="17">
        <v>2</v>
      </c>
      <c r="B12" s="61" t="s">
        <v>28</v>
      </c>
      <c r="C12" s="62"/>
      <c r="E12" s="67" t="s">
        <v>23</v>
      </c>
      <c r="F12" s="68"/>
      <c r="G12" s="69"/>
      <c r="I12" s="15" t="s">
        <v>24</v>
      </c>
      <c r="K12" s="16" t="s">
        <v>25</v>
      </c>
      <c r="M12" s="16" t="s">
        <v>26</v>
      </c>
      <c r="O12" s="15" t="s">
        <v>27</v>
      </c>
    </row>
    <row r="13" spans="1:17" x14ac:dyDescent="0.25">
      <c r="B13" s="63"/>
      <c r="C13" s="64"/>
    </row>
    <row r="14" spans="1:17" x14ac:dyDescent="0.25">
      <c r="B14" s="65"/>
      <c r="C14" s="66"/>
      <c r="E14" s="70"/>
      <c r="F14" s="71"/>
      <c r="G14" s="72"/>
      <c r="I14" s="29"/>
      <c r="K14" s="29"/>
      <c r="M14" s="29"/>
      <c r="O14" s="29"/>
      <c r="Q14" s="23"/>
    </row>
    <row r="15" spans="1:17" x14ac:dyDescent="0.25">
      <c r="Q15" s="27" t="s">
        <v>44</v>
      </c>
    </row>
    <row r="18" spans="1:17" x14ac:dyDescent="0.25">
      <c r="Q18" s="7"/>
    </row>
    <row r="19" spans="1:17" ht="18.75" x14ac:dyDescent="0.3">
      <c r="A19" s="17">
        <v>3</v>
      </c>
      <c r="B19" s="43" t="s">
        <v>31</v>
      </c>
      <c r="C19" s="52"/>
      <c r="E19" s="16" t="s">
        <v>29</v>
      </c>
      <c r="G19" s="15" t="s">
        <v>27</v>
      </c>
      <c r="I19" s="16" t="s">
        <v>30</v>
      </c>
      <c r="K19" s="15" t="s">
        <v>24</v>
      </c>
      <c r="M19" s="15" t="s">
        <v>9</v>
      </c>
      <c r="Q19" s="10"/>
    </row>
    <row r="20" spans="1:17" x14ac:dyDescent="0.25">
      <c r="B20" s="44"/>
      <c r="C20" s="53"/>
      <c r="Q20" s="7"/>
    </row>
    <row r="21" spans="1:17" x14ac:dyDescent="0.25">
      <c r="B21" s="44"/>
      <c r="C21" s="53"/>
      <c r="E21" s="29"/>
      <c r="G21" s="29"/>
      <c r="I21" s="29"/>
      <c r="K21" s="29"/>
      <c r="M21" s="29"/>
      <c r="Q21" s="25"/>
    </row>
    <row r="22" spans="1:17" x14ac:dyDescent="0.25">
      <c r="B22" s="45"/>
      <c r="C22" s="54"/>
      <c r="Q22" s="27" t="s">
        <v>45</v>
      </c>
    </row>
    <row r="26" spans="1:17" hidden="1" x14ac:dyDescent="0.25">
      <c r="B26" s="24">
        <f>IF(CONCATENATE($E$5,$G$5,$I$5,$K$5)=Q6,1,0)</f>
        <v>0</v>
      </c>
    </row>
    <row r="27" spans="1:17" hidden="1" x14ac:dyDescent="0.25">
      <c r="B27" s="1">
        <f>IF(CONCATENATE(E14,I14,K14,M14,O14)=Q15,1,0)</f>
        <v>0</v>
      </c>
    </row>
    <row r="28" spans="1:17" hidden="1" x14ac:dyDescent="0.25">
      <c r="B28" s="1">
        <f>IF(CONCATENATE(E21,G21,I21,K21,M21)=Q22,1,0)</f>
        <v>0</v>
      </c>
    </row>
    <row r="29" spans="1:17" hidden="1" x14ac:dyDescent="0.25">
      <c r="B29" s="1">
        <f>SUM(B26:B28)</f>
        <v>0</v>
      </c>
    </row>
    <row r="30" spans="1:17" ht="26.25" x14ac:dyDescent="0.4">
      <c r="C30" s="3"/>
      <c r="E30" s="28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5">
    <mergeCell ref="B19:C22"/>
    <mergeCell ref="B2:C8"/>
    <mergeCell ref="B12:C14"/>
    <mergeCell ref="E12:G12"/>
    <mergeCell ref="E14:G14"/>
  </mergeCells>
  <conditionalFormatting sqref="E5 G5 I5 K5">
    <cfRule type="dataBar" priority="4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{01EEB7A4-C141-43B5-9013-498A6260A267}</x14:id>
        </ext>
      </extLst>
    </cfRule>
  </conditionalFormatting>
  <conditionalFormatting sqref="E14:G14 I14 K14 M14 O14">
    <cfRule type="dataBar" priority="3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{7ADC2090-37EC-4ED7-BF40-0FE935B5E934}</x14:id>
        </ext>
      </extLst>
    </cfRule>
  </conditionalFormatting>
  <conditionalFormatting sqref="G21 E21 I21 K21 M21">
    <cfRule type="dataBar" priority="2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{39218DFA-36E0-424F-9B87-AAC87CF13A09}</x14:id>
        </ext>
      </extLst>
    </cfRule>
  </conditionalFormatting>
  <conditionalFormatting sqref="E30">
    <cfRule type="iconSet" priority="1">
      <iconSet iconSet="3Symbols2">
        <cfvo type="percent" val="0"/>
        <cfvo type="num" val="3"/>
        <cfvo type="num" val="5"/>
      </iconSet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EEB7A4-C141-43B5-9013-498A6260A2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 G5 I5 K5</xm:sqref>
        </x14:conditionalFormatting>
        <x14:conditionalFormatting xmlns:xm="http://schemas.microsoft.com/office/excel/2006/main">
          <x14:cfRule type="dataBar" id="{7ADC2090-37EC-4ED7-BF40-0FE935B5E9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E14:G14 I14 K14 M14 O14</xm:sqref>
        </x14:conditionalFormatting>
        <x14:conditionalFormatting xmlns:xm="http://schemas.microsoft.com/office/excel/2006/main">
          <x14:cfRule type="dataBar" id="{39218DFA-36E0-424F-9B87-AAC87CF13A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G21 E21 I21 K21 M21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5" x14ac:dyDescent="0.25"/>
  <cols>
    <col min="1" max="1" width="19.140625" style="1" customWidth="1"/>
    <col min="2" max="2" width="4.7109375" style="1" customWidth="1"/>
    <col min="3" max="3" width="9.140625" style="1"/>
    <col min="4" max="4" width="9.140625" style="1" hidden="1" customWidth="1"/>
    <col min="5" max="5" width="9.140625" style="1"/>
    <col min="6" max="6" width="18.5703125" style="1" customWidth="1"/>
    <col min="7" max="7" width="4.7109375" style="1" customWidth="1"/>
    <col min="8" max="8" width="9.140625" style="1"/>
    <col min="9" max="9" width="9.140625" style="1" hidden="1" customWidth="1"/>
    <col min="10" max="16384" width="9.140625" style="1"/>
  </cols>
  <sheetData>
    <row r="2" spans="1:9" ht="18.75" x14ac:dyDescent="0.3">
      <c r="A2" s="18" t="s">
        <v>51</v>
      </c>
      <c r="B2" s="18"/>
      <c r="C2" s="18"/>
      <c r="D2" s="18"/>
    </row>
    <row r="4" spans="1:9" ht="15" customHeight="1" x14ac:dyDescent="0.25">
      <c r="A4" s="73" t="s">
        <v>32</v>
      </c>
      <c r="B4" s="5"/>
      <c r="F4" s="77" t="s">
        <v>38</v>
      </c>
    </row>
    <row r="5" spans="1:9" x14ac:dyDescent="0.25">
      <c r="A5" s="74"/>
      <c r="B5" s="5"/>
      <c r="C5" s="20" t="s">
        <v>33</v>
      </c>
      <c r="D5" s="1">
        <f>IF(C5="",1,0)</f>
        <v>0</v>
      </c>
      <c r="F5" s="78"/>
      <c r="H5" s="21" t="s">
        <v>11</v>
      </c>
      <c r="I5" s="1">
        <f>IF(H5="ru",1,0)</f>
        <v>1</v>
      </c>
    </row>
    <row r="6" spans="1:9" x14ac:dyDescent="0.25">
      <c r="A6" s="6"/>
      <c r="C6" s="20" t="s">
        <v>34</v>
      </c>
      <c r="D6" s="1">
        <f>IF(C6="",1,0)</f>
        <v>0</v>
      </c>
      <c r="H6" s="21" t="s">
        <v>40</v>
      </c>
      <c r="I6" s="1">
        <f t="shared" ref="I6:I8" si="0">IF(H6="",1,0)</f>
        <v>0</v>
      </c>
    </row>
    <row r="7" spans="1:9" x14ac:dyDescent="0.25">
      <c r="C7" s="20" t="s">
        <v>35</v>
      </c>
      <c r="D7" s="1">
        <f>IF(C7="",1,0)</f>
        <v>0</v>
      </c>
      <c r="H7" s="21" t="s">
        <v>41</v>
      </c>
      <c r="I7" s="1">
        <f t="shared" si="0"/>
        <v>0</v>
      </c>
    </row>
    <row r="8" spans="1:9" x14ac:dyDescent="0.25">
      <c r="C8" s="20" t="s">
        <v>36</v>
      </c>
      <c r="D8" s="1">
        <f>IF(C8="edu",1,0)</f>
        <v>1</v>
      </c>
      <c r="H8" s="21" t="s">
        <v>42</v>
      </c>
      <c r="I8" s="1">
        <f t="shared" si="0"/>
        <v>0</v>
      </c>
    </row>
    <row r="12" spans="1:9" x14ac:dyDescent="0.25">
      <c r="A12" s="49" t="s">
        <v>37</v>
      </c>
      <c r="C12" s="20" t="s">
        <v>33</v>
      </c>
      <c r="D12" s="24">
        <f>IF(C12="",1,0)</f>
        <v>0</v>
      </c>
      <c r="F12" s="77" t="s">
        <v>39</v>
      </c>
      <c r="H12" s="21" t="s">
        <v>11</v>
      </c>
      <c r="I12" s="1">
        <f t="shared" ref="I12:I15" si="1">IF(H12="",1,0)</f>
        <v>0</v>
      </c>
    </row>
    <row r="13" spans="1:9" x14ac:dyDescent="0.25">
      <c r="A13" s="75"/>
      <c r="C13" s="21" t="s">
        <v>34</v>
      </c>
      <c r="D13" s="24">
        <f>IF(C13="gov",1,0)</f>
        <v>1</v>
      </c>
      <c r="F13" s="78"/>
      <c r="H13" s="21" t="s">
        <v>40</v>
      </c>
      <c r="I13" s="1">
        <f t="shared" si="1"/>
        <v>0</v>
      </c>
    </row>
    <row r="14" spans="1:9" x14ac:dyDescent="0.25">
      <c r="A14" s="76"/>
      <c r="C14" s="21" t="s">
        <v>35</v>
      </c>
      <c r="D14" s="24">
        <f t="shared" ref="D14:D15" si="2">IF(C14="",1,0)</f>
        <v>0</v>
      </c>
      <c r="H14" s="21" t="s">
        <v>41</v>
      </c>
      <c r="I14" s="1">
        <f>IF(H14="by",1,0)</f>
        <v>1</v>
      </c>
    </row>
    <row r="15" spans="1:9" x14ac:dyDescent="0.25">
      <c r="C15" s="22" t="s">
        <v>36</v>
      </c>
      <c r="D15" s="24">
        <f t="shared" si="2"/>
        <v>0</v>
      </c>
      <c r="H15" s="21" t="s">
        <v>42</v>
      </c>
      <c r="I15" s="1">
        <f t="shared" si="1"/>
        <v>0</v>
      </c>
    </row>
    <row r="17" spans="3:7" hidden="1" x14ac:dyDescent="0.25">
      <c r="D17" s="1">
        <f>SUM(D5:D8)</f>
        <v>1</v>
      </c>
      <c r="E17" s="33">
        <f>SUM(D12:D15)</f>
        <v>1</v>
      </c>
      <c r="F17" s="1">
        <f>IF(D17=4,1,0)</f>
        <v>0</v>
      </c>
      <c r="G17" s="1">
        <f t="shared" ref="G17:G18" si="3">IF(E17=4,1,0)</f>
        <v>0</v>
      </c>
    </row>
    <row r="18" spans="3:7" hidden="1" x14ac:dyDescent="0.25">
      <c r="D18" s="1">
        <f>SUM(I5:I8)</f>
        <v>1</v>
      </c>
      <c r="E18" s="1">
        <f>SUM(I12:I15)</f>
        <v>1</v>
      </c>
      <c r="F18" s="1">
        <f>IF(D18=4,1,0)</f>
        <v>0</v>
      </c>
      <c r="G18" s="1">
        <f t="shared" si="3"/>
        <v>0</v>
      </c>
    </row>
    <row r="19" spans="3:7" hidden="1" x14ac:dyDescent="0.25">
      <c r="D19" s="1">
        <f>F17+F18+G17+G18</f>
        <v>0</v>
      </c>
    </row>
    <row r="21" spans="3:7" ht="26.25" x14ac:dyDescent="0.4">
      <c r="C21" s="19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4">
    <mergeCell ref="A4:A5"/>
    <mergeCell ref="A12:A14"/>
    <mergeCell ref="F4:F5"/>
    <mergeCell ref="F12:F13"/>
  </mergeCells>
  <conditionalFormatting sqref="C5:C7">
    <cfRule type="containsBlanks" dxfId="3" priority="6">
      <formula>LEN(TRIM(C5))=0</formula>
    </cfRule>
  </conditionalFormatting>
  <conditionalFormatting sqref="C12">
    <cfRule type="containsBlanks" dxfId="2" priority="5">
      <formula>LEN(TRIM(C12))=0</formula>
    </cfRule>
  </conditionalFormatting>
  <conditionalFormatting sqref="C13">
    <cfRule type="containsBlanks" dxfId="1" priority="4">
      <formula>LEN(TRIM(C13))=0</formula>
    </cfRule>
  </conditionalFormatting>
  <conditionalFormatting sqref="C5:C8 C12:C15 H5:H8 H12:H15">
    <cfRule type="containsBlanks" dxfId="0" priority="3">
      <formula>LEN(TRIM(C5))=0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H17"/>
  <sheetViews>
    <sheetView workbookViewId="0">
      <selection activeCell="G7" sqref="G7"/>
    </sheetView>
  </sheetViews>
  <sheetFormatPr defaultRowHeight="15" x14ac:dyDescent="0.25"/>
  <cols>
    <col min="1" max="3" width="9.140625" style="1"/>
    <col min="4" max="4" width="21.42578125" style="1" customWidth="1"/>
    <col min="5" max="5" width="17.28515625" style="1" customWidth="1"/>
    <col min="6" max="7" width="9.140625" style="1"/>
    <col min="8" max="8" width="0" style="1" hidden="1" customWidth="1"/>
    <col min="9" max="16384" width="9.140625" style="1"/>
  </cols>
  <sheetData>
    <row r="13" spans="4:8" ht="23.25" x14ac:dyDescent="0.35">
      <c r="D13" s="36">
        <f>Лист5!G12</f>
        <v>0</v>
      </c>
      <c r="E13" s="36">
        <f>Лист5!G13</f>
        <v>0</v>
      </c>
      <c r="H13" s="1">
        <f>Лист1!J28+Лист2!$B$29+Лист3!D19</f>
        <v>0</v>
      </c>
    </row>
    <row r="16" spans="4:8" x14ac:dyDescent="0.25">
      <c r="E16" s="37"/>
    </row>
    <row r="17" spans="4:5" ht="33.75" x14ac:dyDescent="0.5">
      <c r="D17" s="38" t="s">
        <v>55</v>
      </c>
      <c r="E17" s="39" t="str">
        <f>IF(H13&gt;=10,5,(IF(H13&gt;=8,4,IF(H13&gt;=6,3,IF(H13&lt;&gt;0,2,"" )))))</f>
        <v/>
      </c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Лист5</vt:lpstr>
      <vt:lpstr>Лист1</vt:lpstr>
      <vt:lpstr>Лист2</vt:lpstr>
      <vt:lpstr>Лист3</vt:lpstr>
      <vt:lpstr>Лист4</vt:lpstr>
    </vt:vector>
  </TitlesOfParts>
  <Company>Школа № 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Учитель_220</dc:creator>
  <cp:lastModifiedBy>Ученик</cp:lastModifiedBy>
  <dcterms:created xsi:type="dcterms:W3CDTF">2015-03-20T12:37:47Z</dcterms:created>
  <dcterms:modified xsi:type="dcterms:W3CDTF">2015-03-30T05:35:33Z</dcterms:modified>
</cp:coreProperties>
</file>